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crobinson\AppData\Local\Microsoft\Windows\INetCache\Content.Outlook\4T15W3BO\"/>
    </mc:Choice>
  </mc:AlternateContent>
  <xr:revisionPtr revIDLastSave="0" documentId="13_ncr:1_{9B10FED0-D20B-4CF9-936C-914F5385577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E6" i="2" s="1"/>
  <c r="D6" i="2"/>
  <c r="C6" i="2" s="1"/>
  <c r="C22" i="2" l="1"/>
  <c r="C16" i="2"/>
  <c r="C8" i="2"/>
  <c r="D7" i="2"/>
  <c r="D8" i="2" s="1"/>
  <c r="E22" i="2"/>
  <c r="E8" i="2"/>
  <c r="F7" i="2"/>
  <c r="F8" i="2" s="1"/>
  <c r="E16" i="2"/>
  <c r="E17" i="2" l="1"/>
  <c r="E9" i="2"/>
  <c r="E23" i="2"/>
  <c r="C23" i="2"/>
  <c r="C9" i="2"/>
  <c r="C17" i="2"/>
  <c r="C28" i="2" l="1"/>
  <c r="E28" i="2"/>
  <c r="C26" i="2"/>
  <c r="C27" i="2"/>
  <c r="E26" i="2"/>
  <c r="E27" i="2"/>
</calcChain>
</file>

<file path=xl/sharedStrings.xml><?xml version="1.0" encoding="utf-8"?>
<sst xmlns="http://schemas.openxmlformats.org/spreadsheetml/2006/main" count="29" uniqueCount="28">
  <si>
    <t xml:space="preserve">Proposed Vehicle Property Value </t>
  </si>
  <si>
    <t>Vehicle Use</t>
  </si>
  <si>
    <t>Personal</t>
  </si>
  <si>
    <t>Vehicle Assessment Value</t>
  </si>
  <si>
    <t xml:space="preserve">Use Assessment Value </t>
  </si>
  <si>
    <t xml:space="preserve">Lancaster County Millage Rate </t>
  </si>
  <si>
    <t>Base Vehicle Property Tax</t>
  </si>
  <si>
    <t>Local option sales tax credit</t>
  </si>
  <si>
    <t>Road maintenance charge per vehicle</t>
  </si>
  <si>
    <t>Additional Municipal tax if applicable</t>
  </si>
  <si>
    <t>City of Lancaster millage</t>
  </si>
  <si>
    <t>City tax</t>
  </si>
  <si>
    <t>Town of Kershaw millage</t>
  </si>
  <si>
    <t>Town tax</t>
  </si>
  <si>
    <t>Local option sales tax</t>
  </si>
  <si>
    <t>Total County Vehicle Tax</t>
  </si>
  <si>
    <t xml:space="preserve">Total Town of Kershaw </t>
  </si>
  <si>
    <t xml:space="preserve">Total City of Lancaster </t>
  </si>
  <si>
    <t>**These are estimates only, totals may very)</t>
  </si>
  <si>
    <t>Business &amp; Heavy Trucks</t>
  </si>
  <si>
    <t xml:space="preserve">Weight is based on vehicle value and information from SCDOR, not SCDMV. </t>
  </si>
  <si>
    <t xml:space="preserve"> You adjusting your weight at the SCDMV will not change the weight class for taxation. </t>
  </si>
  <si>
    <t xml:space="preserve">****Heavy trucks that have a gross vehicle weight of greater than 11,001 pounds is taxed at 10.50%. </t>
  </si>
  <si>
    <t>**Any truck execding 26,001 pounds or more will be taxed and handled by the SCDMV (IRP).</t>
  </si>
  <si>
    <t xml:space="preserve">If Address in City of Lancaster </t>
  </si>
  <si>
    <t>If Address in Town of Kershaw</t>
  </si>
  <si>
    <t>** Any vehicle over 15 years old has a value of $833 per the SCDOR. The value of any vehicle can NOT go below this amount.</t>
  </si>
  <si>
    <t>Vehicle Property Tax Calculator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</si>
</sst>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0" fontId="4" fillId="0" borderId="0" xfId="0" applyNumberFormat="1" applyFont="1" applyProtection="1"/>
    <xf numFmtId="0" fontId="4" fillId="0" borderId="0" xfId="0" applyFont="1"/>
    <xf numFmtId="0" fontId="5" fillId="0" borderId="0" xfId="0" applyFont="1"/>
    <xf numFmtId="0" fontId="0" fillId="0" borderId="0" xfId="0" applyFont="1"/>
    <xf numFmtId="164" fontId="0" fillId="0" borderId="0" xfId="0" applyNumberFormat="1" applyFont="1"/>
    <xf numFmtId="0" fontId="7" fillId="0" borderId="0" xfId="0" applyFont="1"/>
    <xf numFmtId="0" fontId="7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4" fontId="3" fillId="0" borderId="0" xfId="1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F1561-3EEE-4354-A453-AE13BAA499E3}">
  <dimension ref="A1:F36"/>
  <sheetViews>
    <sheetView tabSelected="1" workbookViewId="0">
      <selection activeCell="I27" sqref="I27"/>
    </sheetView>
  </sheetViews>
  <sheetFormatPr defaultRowHeight="15" x14ac:dyDescent="0.25"/>
  <cols>
    <col min="1" max="1" width="34" customWidth="1"/>
    <col min="3" max="3" width="23.28515625" style="13" customWidth="1"/>
    <col min="4" max="4" width="12.42578125" bestFit="1" customWidth="1"/>
    <col min="5" max="5" width="27.85546875" style="13" customWidth="1"/>
  </cols>
  <sheetData>
    <row r="1" spans="1:6" ht="18.75" x14ac:dyDescent="0.3">
      <c r="A1" s="21" t="s">
        <v>27</v>
      </c>
      <c r="B1" s="21"/>
      <c r="C1" s="21"/>
      <c r="D1" s="21"/>
      <c r="E1" s="21"/>
      <c r="F1" s="21"/>
    </row>
    <row r="2" spans="1:6" ht="23.25" customHeight="1" x14ac:dyDescent="0.25">
      <c r="A2" s="3" t="s">
        <v>0</v>
      </c>
      <c r="B2" s="2"/>
      <c r="C2" s="12"/>
      <c r="D2" s="4">
        <v>5000</v>
      </c>
      <c r="E2" s="20" t="s">
        <v>26</v>
      </c>
      <c r="F2" s="20"/>
    </row>
    <row r="3" spans="1:6" x14ac:dyDescent="0.25">
      <c r="E3" s="20"/>
      <c r="F3" s="20"/>
    </row>
    <row r="4" spans="1:6" ht="15.75" x14ac:dyDescent="0.25">
      <c r="A4" t="s">
        <v>1</v>
      </c>
      <c r="C4" s="14" t="s">
        <v>2</v>
      </c>
      <c r="E4" s="18" t="s">
        <v>19</v>
      </c>
      <c r="F4" s="8"/>
    </row>
    <row r="5" spans="1:6" x14ac:dyDescent="0.25">
      <c r="A5" t="s">
        <v>3</v>
      </c>
      <c r="C5" s="13">
        <v>0.06</v>
      </c>
      <c r="D5" s="6"/>
      <c r="E5" s="13">
        <v>0.105</v>
      </c>
      <c r="F5" s="6"/>
    </row>
    <row r="6" spans="1:6" x14ac:dyDescent="0.25">
      <c r="A6" t="s">
        <v>4</v>
      </c>
      <c r="C6" s="13">
        <f>ROUND($D$6,-1)</f>
        <v>300</v>
      </c>
      <c r="D6" s="5">
        <f>(D2*C5)</f>
        <v>300</v>
      </c>
      <c r="E6" s="13">
        <f>ROUND($F$6,-1)</f>
        <v>530</v>
      </c>
      <c r="F6" s="6">
        <f>D2*0.105</f>
        <v>525</v>
      </c>
    </row>
    <row r="7" spans="1:6" x14ac:dyDescent="0.25">
      <c r="A7" t="s">
        <v>5</v>
      </c>
      <c r="C7" s="13">
        <v>0.33929999999999999</v>
      </c>
      <c r="D7" s="6">
        <f>C6/0.06</f>
        <v>5000</v>
      </c>
      <c r="E7" s="13">
        <v>0.33929999999999999</v>
      </c>
      <c r="F7" s="6">
        <f>E6/0.105</f>
        <v>5047.6190476190477</v>
      </c>
    </row>
    <row r="8" spans="1:6" x14ac:dyDescent="0.25">
      <c r="A8" t="s">
        <v>6</v>
      </c>
      <c r="C8" s="15">
        <f>C6*C7</f>
        <v>101.78999999999999</v>
      </c>
      <c r="D8" s="6">
        <f>ROUND($D$7,0)</f>
        <v>5000</v>
      </c>
      <c r="E8" s="15">
        <f>E6*E7</f>
        <v>179.82900000000001</v>
      </c>
      <c r="F8" s="6">
        <f>ROUND($F$7,0)</f>
        <v>5048</v>
      </c>
    </row>
    <row r="9" spans="1:6" x14ac:dyDescent="0.25">
      <c r="A9" t="s">
        <v>7</v>
      </c>
      <c r="B9">
        <v>8.6899999999999998E-4</v>
      </c>
      <c r="C9" s="15">
        <f>SUM(D8*B9)</f>
        <v>4.3449999999999998</v>
      </c>
      <c r="D9" s="9"/>
      <c r="E9" s="15">
        <f>SUM(F8*B9)</f>
        <v>4.3867120000000002</v>
      </c>
      <c r="F9" s="6"/>
    </row>
    <row r="10" spans="1:6" x14ac:dyDescent="0.25">
      <c r="A10" t="s">
        <v>8</v>
      </c>
      <c r="C10" s="15">
        <v>40</v>
      </c>
      <c r="D10" s="9"/>
      <c r="E10" s="15">
        <v>40</v>
      </c>
      <c r="F10" s="8"/>
    </row>
    <row r="11" spans="1:6" x14ac:dyDescent="0.25">
      <c r="D11" s="8"/>
      <c r="F11" s="8"/>
    </row>
    <row r="12" spans="1:6" x14ac:dyDescent="0.25">
      <c r="F12" s="8"/>
    </row>
    <row r="13" spans="1:6" x14ac:dyDescent="0.25">
      <c r="A13" s="19" t="s">
        <v>9</v>
      </c>
    </row>
    <row r="14" spans="1:6" x14ac:dyDescent="0.25">
      <c r="A14" t="s">
        <v>24</v>
      </c>
    </row>
    <row r="15" spans="1:6" x14ac:dyDescent="0.25">
      <c r="A15" t="s">
        <v>10</v>
      </c>
      <c r="C15" s="13">
        <v>0.1759</v>
      </c>
      <c r="E15" s="13">
        <v>0.1759</v>
      </c>
    </row>
    <row r="16" spans="1:6" x14ac:dyDescent="0.25">
      <c r="A16" t="s">
        <v>11</v>
      </c>
      <c r="C16" s="15">
        <f>C6*C15</f>
        <v>52.77</v>
      </c>
      <c r="E16" s="15">
        <f>SUM(E6*E15)</f>
        <v>93.227000000000004</v>
      </c>
    </row>
    <row r="17" spans="1:6" x14ac:dyDescent="0.25">
      <c r="A17" t="s">
        <v>7</v>
      </c>
      <c r="B17">
        <v>3.6080000000000001E-3</v>
      </c>
      <c r="C17" s="13">
        <f>SUM(D8*B17)</f>
        <v>18.04</v>
      </c>
      <c r="E17" s="13">
        <f>SUM(F8*B17)</f>
        <v>18.213184000000002</v>
      </c>
    </row>
    <row r="20" spans="1:6" x14ac:dyDescent="0.25">
      <c r="A20" t="s">
        <v>25</v>
      </c>
    </row>
    <row r="21" spans="1:6" x14ac:dyDescent="0.25">
      <c r="A21" t="s">
        <v>12</v>
      </c>
      <c r="C21" s="13">
        <v>9.5899999999999999E-2</v>
      </c>
      <c r="E21" s="13">
        <v>9.5899999999999999E-2</v>
      </c>
    </row>
    <row r="22" spans="1:6" x14ac:dyDescent="0.25">
      <c r="A22" t="s">
        <v>13</v>
      </c>
      <c r="C22" s="15">
        <f>SUM(C6*C21)</f>
        <v>28.77</v>
      </c>
      <c r="D22" s="1"/>
      <c r="E22" s="15">
        <f>SUM(E6*E21)</f>
        <v>50.826999999999998</v>
      </c>
    </row>
    <row r="23" spans="1:6" x14ac:dyDescent="0.25">
      <c r="A23" t="s">
        <v>14</v>
      </c>
      <c r="B23">
        <v>3.5200000000000001E-3</v>
      </c>
      <c r="C23" s="15">
        <f>SUM(D8*B23)</f>
        <v>17.600000000000001</v>
      </c>
      <c r="D23" s="1"/>
      <c r="E23" s="15">
        <f>SUM(F8*B23)</f>
        <v>17.76896</v>
      </c>
    </row>
    <row r="26" spans="1:6" ht="15.75" x14ac:dyDescent="0.25">
      <c r="A26" s="3" t="s">
        <v>15</v>
      </c>
      <c r="B26" s="3"/>
      <c r="C26" s="16">
        <f>((C8-C9)+C10)</f>
        <v>137.44499999999999</v>
      </c>
      <c r="D26" s="3"/>
      <c r="E26" s="16">
        <f>((E8+E10)-E9)</f>
        <v>215.44228800000002</v>
      </c>
    </row>
    <row r="27" spans="1:6" ht="15.75" x14ac:dyDescent="0.25">
      <c r="A27" s="3" t="s">
        <v>17</v>
      </c>
      <c r="B27" s="3"/>
      <c r="C27" s="16">
        <f>((C8+C16+C10)-C9-C17)</f>
        <v>172.17500000000001</v>
      </c>
      <c r="D27" s="3"/>
      <c r="E27" s="16">
        <f>((E8+E10+E16)-E9-E17)</f>
        <v>290.45610400000004</v>
      </c>
    </row>
    <row r="28" spans="1:6" ht="15.75" x14ac:dyDescent="0.25">
      <c r="A28" s="3" t="s">
        <v>16</v>
      </c>
      <c r="B28" s="3"/>
      <c r="C28" s="16">
        <f>((C8+C10+C22)-C9-C23)</f>
        <v>148.61500000000001</v>
      </c>
      <c r="D28" s="3"/>
      <c r="E28" s="16">
        <f>((E8+E10+E22)-E9-E23)</f>
        <v>248.50032800000002</v>
      </c>
    </row>
    <row r="30" spans="1:6" x14ac:dyDescent="0.25">
      <c r="A30" s="7" t="s">
        <v>18</v>
      </c>
    </row>
    <row r="32" spans="1:6" x14ac:dyDescent="0.25">
      <c r="A32" s="11" t="s">
        <v>22</v>
      </c>
      <c r="B32" s="11"/>
      <c r="C32" s="17"/>
      <c r="D32" s="11"/>
      <c r="E32" s="17"/>
      <c r="F32" s="11"/>
    </row>
    <row r="33" spans="1:6" x14ac:dyDescent="0.25">
      <c r="A33" s="11" t="s">
        <v>20</v>
      </c>
      <c r="B33" s="11"/>
      <c r="C33" s="17"/>
      <c r="D33" s="11"/>
      <c r="E33" s="17"/>
      <c r="F33" s="11"/>
    </row>
    <row r="34" spans="1:6" x14ac:dyDescent="0.25">
      <c r="A34" s="11" t="s">
        <v>21</v>
      </c>
      <c r="B34" s="11"/>
      <c r="C34" s="17"/>
      <c r="D34" s="11"/>
      <c r="E34" s="17"/>
      <c r="F34" s="11"/>
    </row>
    <row r="36" spans="1:6" x14ac:dyDescent="0.25">
      <c r="A36" s="10" t="s">
        <v>23</v>
      </c>
    </row>
  </sheetData>
  <sheetProtection algorithmName="SHA-512" hashValue="PuwnufASGePpgq14rVGL66tRPGxHtFyScbPF5aV6THumRyJR8H34iRkIhzP/3T/sCVAI5HDIlqZqE11YU/bfew==" saltValue="OVz7q16RD5paAN99XS8fiw==" spinCount="100000" sheet="1" objects="1" scenarios="1"/>
  <protectedRanges>
    <protectedRange sqref="D2" name="Property value_2" securityDescriptor="O:WDG:WDD:(A;;CC;;;S-1-5-21-1168257942-989207879-663983749-501)"/>
  </protectedRanges>
  <mergeCells count="2">
    <mergeCell ref="E2:F3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Cody Robinson</cp:lastModifiedBy>
  <dcterms:created xsi:type="dcterms:W3CDTF">2021-03-03T17:40:50Z</dcterms:created>
  <dcterms:modified xsi:type="dcterms:W3CDTF">2022-03-24T13:54:01Z</dcterms:modified>
</cp:coreProperties>
</file>